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360" yWindow="330" windowWidth="28440" windowHeight="14070"/>
  </bookViews>
  <sheets>
    <sheet name="INDEX" sheetId="1" r:id="rId1"/>
  </sheets>
  <externalReferences>
    <externalReference r:id="rId2"/>
  </externalReferences>
  <definedNames>
    <definedName name="あ行">OFFSET(#REF!,0,0,COUNTA(#REF!)-1,1)</definedName>
    <definedName name="か行">OFFSET(#REF!,0,0,COUNTA(#REF!)-1,1)</definedName>
    <definedName name="さ行">OFFSET(#REF!,0,0,COUNTA(#REF!)-1,1)</definedName>
    <definedName name="た行">OFFSET(#REF!,0,0,COUNTA(#REF!)-1,1)</definedName>
    <definedName name="な行">OFFSET([1]Sheet1!$F$2,0,0,COUNTA([1]Sheet1!$F:$F)-1,)</definedName>
  </definedNames>
  <calcPr calcId="145621" iterate="1"/>
</workbook>
</file>

<file path=xl/calcChain.xml><?xml version="1.0" encoding="utf-8"?>
<calcChain xmlns="http://schemas.openxmlformats.org/spreadsheetml/2006/main">
  <c r="AB3" i="1" l="1"/>
  <c r="W18" i="1" l="1"/>
  <c r="V18" i="1"/>
  <c r="U18" i="1"/>
  <c r="T18" i="1"/>
  <c r="S18" i="1"/>
  <c r="R18" i="1"/>
  <c r="W17" i="1"/>
  <c r="V17" i="1"/>
  <c r="U17" i="1"/>
  <c r="T17" i="1"/>
  <c r="S17" i="1"/>
  <c r="R17" i="1"/>
  <c r="W16" i="1"/>
  <c r="V16" i="1"/>
  <c r="U16" i="1"/>
  <c r="T16" i="1"/>
  <c r="S16" i="1"/>
  <c r="R16" i="1"/>
  <c r="W12" i="1"/>
  <c r="V12" i="1"/>
  <c r="U12" i="1"/>
  <c r="T12" i="1"/>
  <c r="S12" i="1"/>
  <c r="R12" i="1"/>
  <c r="W11" i="1"/>
  <c r="V11" i="1"/>
  <c r="U11" i="1"/>
  <c r="T11" i="1"/>
  <c r="S11" i="1"/>
  <c r="R11" i="1"/>
  <c r="W10" i="1"/>
  <c r="V10" i="1"/>
  <c r="U10" i="1"/>
  <c r="T10" i="1"/>
  <c r="S10" i="1"/>
  <c r="R10" i="1"/>
  <c r="W6" i="1"/>
  <c r="V6" i="1"/>
  <c r="U6" i="1"/>
  <c r="T6" i="1"/>
  <c r="S6" i="1"/>
  <c r="R6" i="1"/>
  <c r="W5" i="1"/>
  <c r="V5" i="1"/>
  <c r="U5" i="1"/>
  <c r="T5" i="1"/>
  <c r="S5" i="1"/>
  <c r="R5" i="1"/>
  <c r="W4" i="1"/>
  <c r="V4" i="1"/>
  <c r="U4" i="1"/>
  <c r="T4" i="1"/>
  <c r="S4" i="1"/>
  <c r="R4" i="1"/>
</calcChain>
</file>

<file path=xl/sharedStrings.xml><?xml version="1.0" encoding="utf-8"?>
<sst xmlns="http://schemas.openxmlformats.org/spreadsheetml/2006/main" count="58" uniqueCount="20">
  <si>
    <t>2014年</t>
    <rPh sb="4" eb="5">
      <t>ネン</t>
    </rPh>
    <phoneticPr fontId="2"/>
  </si>
  <si>
    <t>新宿</t>
    <rPh sb="0" eb="2">
      <t>シンジュク</t>
    </rPh>
    <phoneticPr fontId="2"/>
  </si>
  <si>
    <t>渋谷</t>
    <rPh sb="0" eb="2">
      <t>シブヤ</t>
    </rPh>
    <phoneticPr fontId="2"/>
  </si>
  <si>
    <t>池袋</t>
    <rPh sb="0" eb="2">
      <t>イケブクロ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</si>
  <si>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</si>
  <si>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</si>
  <si>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1月</t>
    <rPh sb="1" eb="2">
      <t>ガツ</t>
    </rPh>
    <phoneticPr fontId="2"/>
  </si>
  <si>
    <t xml:space="preserve">1月 </t>
    <rPh sb="1" eb="2">
      <t>ガツ</t>
    </rPh>
    <phoneticPr fontId="2"/>
  </si>
  <si>
    <t>2月</t>
    <rPh sb="1" eb="2">
      <t>ガツ</t>
    </rPh>
    <phoneticPr fontId="2"/>
  </si>
  <si>
    <t>3月</t>
  </si>
  <si>
    <t>4月</t>
  </si>
  <si>
    <t>5月</t>
  </si>
  <si>
    <t>6月</t>
  </si>
  <si>
    <t>2月</t>
  </si>
  <si>
    <t>年を選択</t>
    <rPh sb="0" eb="1">
      <t>ネン</t>
    </rPh>
    <rPh sb="2" eb="4">
      <t>センタク</t>
    </rPh>
    <phoneticPr fontId="2"/>
  </si>
  <si>
    <r>
      <t>月を選</t>
    </r>
    <r>
      <rPr>
        <i/>
        <sz val="11"/>
        <color theme="1"/>
        <rFont val="メイリオ"/>
        <family val="3"/>
        <charset val="128"/>
      </rPr>
      <t>択</t>
    </r>
    <rPh sb="0" eb="1">
      <t>ツキ</t>
    </rPh>
    <rPh sb="2" eb="4">
      <t>センタク</t>
    </rPh>
    <phoneticPr fontId="2"/>
  </si>
  <si>
    <t>店舗を選択</t>
    <rPh sb="0" eb="2">
      <t>テンポ</t>
    </rPh>
    <rPh sb="3" eb="5">
      <t>センタク</t>
    </rPh>
    <phoneticPr fontId="2"/>
  </si>
  <si>
    <t>人数</t>
    <rPh sb="0" eb="2">
      <t>ニンズウ</t>
    </rPh>
    <phoneticPr fontId="2"/>
  </si>
  <si>
    <t>池袋</t>
  </si>
  <si>
    <t>↑こんなリストも作成できます。</t>
    <rPh sb="8" eb="10">
      <t>サクセイ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</si>
</sst>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&quot;月&quot;"/>
    <numFmt numFmtId="177" formatCode="General&quot;年&quot;"/>
  </numFmts>
  <fonts count="5" x14ac:knownFonts="1">
    <font>
      <sz val="11"/>
      <color theme="1"/>
      <name val="メイリオ"/>
      <family val="2"/>
      <charset val="128"/>
    </font>
    <font>
      <sz val="12"/>
      <color theme="0"/>
      <name val="メイリオ"/>
      <family val="2"/>
      <charset val="128"/>
    </font>
    <font>
      <sz val="6"/>
      <name val="メイリオ"/>
      <family val="2"/>
      <charset val="128"/>
    </font>
    <font>
      <sz val="14"/>
      <color theme="3"/>
      <name val="メイリオ"/>
      <family val="3"/>
      <charset val="128"/>
    </font>
    <font>
      <i/>
      <sz val="11"/>
      <color theme="1"/>
      <name val="メイリオ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8"/>
      </left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176" fontId="0" fillId="0" borderId="3" xfId="0" applyNumberForma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177" fontId="0" fillId="0" borderId="4" xfId="0" applyNumberFormat="1" applyBorder="1">
      <alignment vertical="center"/>
    </xf>
    <xf numFmtId="14" fontId="0" fillId="0" borderId="0" xfId="0" applyNumberFormat="1">
      <alignment vertical="center"/>
    </xf>
    <xf numFmtId="0" fontId="3" fillId="4" borderId="4" xfId="0" applyFont="1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4" borderId="5" xfId="0" applyFill="1" applyBorder="1">
      <alignment vertical="center"/>
    </xf>
    <xf numFmtId="177" fontId="0" fillId="4" borderId="5" xfId="0" applyNumberFormat="1" applyFill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8</xdr:row>
      <xdr:rowOff>47627</xdr:rowOff>
    </xdr:from>
    <xdr:to>
      <xdr:col>6</xdr:col>
      <xdr:colOff>438150</xdr:colOff>
      <xdr:row>9</xdr:row>
      <xdr:rowOff>142875</xdr:rowOff>
    </xdr:to>
    <xdr:cxnSp macro="">
      <xdr:nvCxnSpPr>
        <xdr:cNvPr id="2" name="直線矢印コネクタ 1"/>
        <xdr:cNvCxnSpPr/>
      </xdr:nvCxnSpPr>
      <xdr:spPr>
        <a:xfrm flipH="1" flipV="1">
          <a:off x="2219325" y="2047877"/>
          <a:ext cx="657225" cy="333373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28575</xdr:colOff>
      <xdr:row>8</xdr:row>
      <xdr:rowOff>66676</xdr:rowOff>
    </xdr:from>
    <xdr:to>
      <xdr:col>8</xdr:col>
      <xdr:colOff>28576</xdr:colOff>
      <xdr:row>9</xdr:row>
      <xdr:rowOff>123825</xdr:rowOff>
    </xdr:to>
    <xdr:cxnSp macro="">
      <xdr:nvCxnSpPr>
        <xdr:cNvPr id="3" name="直線矢印コネクタ 2"/>
        <xdr:cNvCxnSpPr/>
      </xdr:nvCxnSpPr>
      <xdr:spPr>
        <a:xfrm flipV="1">
          <a:off x="3629025" y="2066926"/>
          <a:ext cx="1" cy="295274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200025</xdr:colOff>
      <xdr:row>8</xdr:row>
      <xdr:rowOff>76201</xdr:rowOff>
    </xdr:from>
    <xdr:to>
      <xdr:col>11</xdr:col>
      <xdr:colOff>114300</xdr:colOff>
      <xdr:row>9</xdr:row>
      <xdr:rowOff>152400</xdr:rowOff>
    </xdr:to>
    <xdr:cxnSp macro="">
      <xdr:nvCxnSpPr>
        <xdr:cNvPr id="4" name="直線矢印コネクタ 3"/>
        <xdr:cNvCxnSpPr/>
      </xdr:nvCxnSpPr>
      <xdr:spPr>
        <a:xfrm flipV="1">
          <a:off x="4295775" y="2076451"/>
          <a:ext cx="581025" cy="314324"/>
        </a:xfrm>
        <a:prstGeom prst="straightConnector1">
          <a:avLst/>
        </a:prstGeom>
        <a:ln w="38100">
          <a:solidFill>
            <a:schemeClr val="accent1">
              <a:lumMod val="60000"/>
              <a:lumOff val="40000"/>
            </a:schemeClr>
          </a:solidFill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333375</xdr:colOff>
      <xdr:row>9</xdr:row>
      <xdr:rowOff>76200</xdr:rowOff>
    </xdr:from>
    <xdr:to>
      <xdr:col>10</xdr:col>
      <xdr:colOff>0</xdr:colOff>
      <xdr:row>11</xdr:row>
      <xdr:rowOff>190500</xdr:rowOff>
    </xdr:to>
    <xdr:sp macro="" textlink="">
      <xdr:nvSpPr>
        <xdr:cNvPr id="5" name="テキスト ボックス 4"/>
        <xdr:cNvSpPr txBox="1"/>
      </xdr:nvSpPr>
      <xdr:spPr>
        <a:xfrm>
          <a:off x="2771775" y="2314575"/>
          <a:ext cx="1819275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4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独立した</a:t>
          </a:r>
          <a:r>
            <a:rPr kumimoji="1" lang="en-US" altLang="ja-JP" sz="14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3</a:t>
          </a:r>
          <a:r>
            <a:rPr kumimoji="1" lang="ja-JP" altLang="en-US" sz="1400">
              <a:latin typeface="メイリオ" pitchFamily="50" charset="-128"/>
              <a:ea typeface="メイリオ" pitchFamily="50" charset="-128"/>
              <a:cs typeface="メイリオ" pitchFamily="50" charset="-128"/>
            </a:rPr>
            <a:t>つの表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_tanaka2/Desktop/Book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>
        <row r="1">
          <cell r="F1" t="str">
            <v>な行</v>
          </cell>
        </row>
        <row r="2">
          <cell r="F2" t="str">
            <v>浪速工業</v>
          </cell>
        </row>
        <row r="3">
          <cell r="F3" t="str">
            <v>西田事務所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18"/>
  <sheetViews>
    <sheetView showGridLines="0" tabSelected="1" workbookViewId="0">
      <selection activeCell="Y3" sqref="Y3"/>
    </sheetView>
  </sheetViews>
  <sheetFormatPr defaultRowHeight="18.75" x14ac:dyDescent="0.45"/>
  <cols>
    <col min="1" max="1" width="1.33203125" customWidth="1"/>
    <col min="2" max="2" width="7.77734375" bestFit="1" customWidth="1"/>
    <col min="3" max="5" width="5.77734375" bestFit="1" customWidth="1"/>
    <col min="6" max="6" width="2" customWidth="1"/>
    <col min="7" max="7" width="7.77734375" bestFit="1" customWidth="1"/>
    <col min="8" max="10" width="5.77734375" bestFit="1" customWidth="1"/>
    <col min="11" max="11" width="2" customWidth="1"/>
    <col min="12" max="12" width="7.77734375" bestFit="1" customWidth="1"/>
    <col min="13" max="15" width="5.77734375" bestFit="1" customWidth="1"/>
    <col min="16" max="16" width="7.21875" customWidth="1"/>
    <col min="17" max="17" width="7.21875" bestFit="1" customWidth="1"/>
    <col min="18" max="18" width="6" bestFit="1" customWidth="1"/>
    <col min="19" max="23" width="4.33203125" customWidth="1"/>
    <col min="24" max="24" width="3.109375" customWidth="1"/>
  </cols>
  <sheetData>
    <row r="2" spans="2:28" ht="22.5" x14ac:dyDescent="0.45">
      <c r="B2" s="1" t="s">
        <v>0</v>
      </c>
      <c r="C2" s="2" t="s">
        <v>1</v>
      </c>
      <c r="D2" s="3" t="s">
        <v>2</v>
      </c>
      <c r="E2" s="3" t="s">
        <v>3</v>
      </c>
      <c r="G2" s="1" t="s">
        <v>4</v>
      </c>
      <c r="H2" s="2" t="s">
        <v>1</v>
      </c>
      <c r="I2" s="3" t="s">
        <v>2</v>
      </c>
      <c r="J2" s="3" t="s">
        <v>3</v>
      </c>
      <c r="L2" s="1" t="s">
        <v>5</v>
      </c>
      <c r="M2" s="2" t="s">
        <v>1</v>
      </c>
      <c r="N2" s="3" t="s">
        <v>2</v>
      </c>
      <c r="O2" s="3" t="s">
        <v>3</v>
      </c>
      <c r="Q2" s="9" t="s">
        <v>1</v>
      </c>
      <c r="R2" s="9"/>
      <c r="S2" s="9"/>
      <c r="T2" s="9"/>
      <c r="U2" s="9"/>
      <c r="V2" s="9"/>
      <c r="W2" s="9"/>
      <c r="Y2" s="10" t="s">
        <v>14</v>
      </c>
      <c r="Z2" s="10" t="s">
        <v>15</v>
      </c>
      <c r="AA2" s="10" t="s">
        <v>16</v>
      </c>
      <c r="AB2" s="10" t="s">
        <v>17</v>
      </c>
    </row>
    <row r="3" spans="2:28" x14ac:dyDescent="0.45">
      <c r="B3" s="4" t="s">
        <v>6</v>
      </c>
      <c r="C3" s="5">
        <v>63</v>
      </c>
      <c r="D3" s="5">
        <v>38</v>
      </c>
      <c r="E3" s="5">
        <v>89</v>
      </c>
      <c r="G3" s="4" t="s">
        <v>6</v>
      </c>
      <c r="H3" s="5">
        <v>54</v>
      </c>
      <c r="I3" s="5">
        <v>15</v>
      </c>
      <c r="J3" s="5">
        <v>51</v>
      </c>
      <c r="L3" s="4" t="s">
        <v>6</v>
      </c>
      <c r="M3" s="5">
        <v>35</v>
      </c>
      <c r="N3" s="5">
        <v>21</v>
      </c>
      <c r="O3" s="5">
        <v>83</v>
      </c>
      <c r="Q3" s="6"/>
      <c r="R3" s="6" t="s">
        <v>7</v>
      </c>
      <c r="S3" s="6" t="s">
        <v>8</v>
      </c>
      <c r="T3" s="6" t="s">
        <v>9</v>
      </c>
      <c r="U3" s="6" t="s">
        <v>10</v>
      </c>
      <c r="V3" s="6" t="s">
        <v>11</v>
      </c>
      <c r="W3" s="6" t="s">
        <v>12</v>
      </c>
      <c r="Y3" s="12">
        <v>2016</v>
      </c>
      <c r="Z3" s="11" t="s">
        <v>10</v>
      </c>
      <c r="AA3" s="11" t="s">
        <v>18</v>
      </c>
      <c r="AB3" s="11">
        <f>INDEX(($Q$3:$W$6,$Q$9:$W$12,$Q$15:$W$18),MATCH(Y3,$Q$3:$Q$6,0),MATCH(Z3,$Q$15:$W$15,0),IF(AA3="新宿",1,IF(AA3="池袋",2,3)))</f>
        <v>27</v>
      </c>
    </row>
    <row r="4" spans="2:28" x14ac:dyDescent="0.45">
      <c r="B4" s="4" t="s">
        <v>13</v>
      </c>
      <c r="C4" s="5">
        <v>72</v>
      </c>
      <c r="D4" s="5">
        <v>89</v>
      </c>
      <c r="E4" s="5">
        <v>1</v>
      </c>
      <c r="G4" s="4" t="s">
        <v>13</v>
      </c>
      <c r="H4" s="5">
        <v>64</v>
      </c>
      <c r="I4" s="5">
        <v>22</v>
      </c>
      <c r="J4" s="5">
        <v>87</v>
      </c>
      <c r="L4" s="4" t="s">
        <v>13</v>
      </c>
      <c r="M4" s="5">
        <v>85</v>
      </c>
      <c r="N4" s="5">
        <v>85</v>
      </c>
      <c r="O4" s="5">
        <v>65</v>
      </c>
      <c r="Q4" s="7">
        <v>2014</v>
      </c>
      <c r="R4" s="6">
        <f>INDEX(($B$2:$E$8,$G$2:$J$8,$L$2:$O$8),MATCH(R$3,$B$2:$B$8),2,1)</f>
        <v>63</v>
      </c>
      <c r="S4" s="6">
        <f>INDEX(($B$2:$E$8,$G$2:$J$8,$L$2:$O$8),MATCH(S$3,$B$2:$B$8),2,1)</f>
        <v>72</v>
      </c>
      <c r="T4" s="6">
        <f>INDEX(($B$2:$E$8,$G$2:$J$8,$L$2:$O$8),MATCH(T$3,$B$2:$B$8),2,1)</f>
        <v>51</v>
      </c>
      <c r="U4" s="6">
        <f>INDEX(($B$2:$E$8,$G$2:$J$8,$L$2:$O$8),MATCH(U$3,$B$2:$B$8),2,1)</f>
        <v>20</v>
      </c>
      <c r="V4" s="6">
        <f>INDEX(($B$2:$E$8,$G$2:$J$8,$L$2:$O$8),MATCH(V$3,$B$2:$B$8),2,1)</f>
        <v>26</v>
      </c>
      <c r="W4" s="6">
        <f>INDEX(($B$2:$E$8,$G$2:$J$8,$L$2:$O$8),MATCH(W$3,$B$2:$B$8),2,1)</f>
        <v>64</v>
      </c>
    </row>
    <row r="5" spans="2:28" x14ac:dyDescent="0.45">
      <c r="B5" s="4" t="s">
        <v>9</v>
      </c>
      <c r="C5" s="5">
        <v>51</v>
      </c>
      <c r="D5" s="5">
        <v>27</v>
      </c>
      <c r="E5" s="5">
        <v>5</v>
      </c>
      <c r="G5" s="4" t="s">
        <v>9</v>
      </c>
      <c r="H5" s="5">
        <v>35</v>
      </c>
      <c r="I5" s="5">
        <v>26</v>
      </c>
      <c r="J5" s="5">
        <v>40</v>
      </c>
      <c r="L5" s="4" t="s">
        <v>9</v>
      </c>
      <c r="M5" s="5">
        <v>32</v>
      </c>
      <c r="N5" s="5">
        <v>49</v>
      </c>
      <c r="O5" s="5">
        <v>18</v>
      </c>
      <c r="Q5" s="7">
        <v>2015</v>
      </c>
      <c r="R5" s="6">
        <f>INDEX(($B$2:$E$8,$G$2:$J$8,$L$2:$O$8),MATCH(R$3,$B$2:$B$8),2,2)</f>
        <v>54</v>
      </c>
      <c r="S5" s="6">
        <f>INDEX(($B$2:$E$8,$G$2:$J$8,$L$2:$O$8),MATCH(S$3,$B$2:$B$8),2,2)</f>
        <v>64</v>
      </c>
      <c r="T5" s="6">
        <f>INDEX(($B$2:$E$8,$G$2:$J$8,$L$2:$O$8),MATCH(T$3,$B$2:$B$8),2,2)</f>
        <v>35</v>
      </c>
      <c r="U5" s="6">
        <f>INDEX(($B$2:$E$8,$G$2:$J$8,$L$2:$O$8),MATCH(U$3,$B$2:$B$8),2,2)</f>
        <v>88</v>
      </c>
      <c r="V5" s="6">
        <f>INDEX(($B$2:$E$8,$G$2:$J$8,$L$2:$O$8),MATCH(V$3,$B$2:$B$8),2,2)</f>
        <v>90</v>
      </c>
      <c r="W5" s="6">
        <f>INDEX(($B$2:$E$8,$G$2:$J$8,$L$2:$O$8),MATCH(W$3,$B$2:$B$8),2,2)</f>
        <v>67</v>
      </c>
      <c r="Z5" t="s">
        <v>19</v>
      </c>
    </row>
    <row r="6" spans="2:28" x14ac:dyDescent="0.45">
      <c r="B6" s="4" t="s">
        <v>10</v>
      </c>
      <c r="C6" s="5">
        <v>20</v>
      </c>
      <c r="D6" s="5">
        <v>71</v>
      </c>
      <c r="E6" s="5">
        <v>63</v>
      </c>
      <c r="G6" s="4" t="s">
        <v>10</v>
      </c>
      <c r="H6" s="5">
        <v>88</v>
      </c>
      <c r="I6" s="5">
        <v>74</v>
      </c>
      <c r="J6" s="5">
        <v>34</v>
      </c>
      <c r="L6" s="4" t="s">
        <v>10</v>
      </c>
      <c r="M6" s="5">
        <v>32</v>
      </c>
      <c r="N6" s="5">
        <v>21</v>
      </c>
      <c r="O6" s="5">
        <v>27</v>
      </c>
      <c r="Q6" s="7">
        <v>2016</v>
      </c>
      <c r="R6" s="6">
        <f>INDEX(($B$2:$E$8,$G$2:$J$8,$L$2:$O$8),MATCH(R$3,$B$2:$B$8),2,3)</f>
        <v>35</v>
      </c>
      <c r="S6" s="6">
        <f>INDEX(($B$2:$E$8,$G$2:$J$8,$L$2:$O$8),MATCH(S$3,$B$2:$B$8),2,3)</f>
        <v>85</v>
      </c>
      <c r="T6" s="6">
        <f>INDEX(($B$2:$E$8,$G$2:$J$8,$L$2:$O$8),MATCH(T$3,$B$2:$B$8),2,3)</f>
        <v>32</v>
      </c>
      <c r="U6" s="6">
        <f>INDEX(($B$2:$E$8,$G$2:$J$8,$L$2:$O$8),MATCH(U$3,$B$2:$B$8),2,3)</f>
        <v>32</v>
      </c>
      <c r="V6" s="6">
        <f>INDEX(($B$2:$E$8,$G$2:$J$8,$L$2:$O$8),MATCH(V$3,$B$2:$B$8),2,3)</f>
        <v>28</v>
      </c>
      <c r="W6" s="6">
        <f>INDEX(($B$2:$E$8,$G$2:$J$8,$L$2:$O$8),MATCH(W$3,$B$2:$B$8),2,3)</f>
        <v>12</v>
      </c>
    </row>
    <row r="7" spans="2:28" x14ac:dyDescent="0.45">
      <c r="B7" s="4" t="s">
        <v>11</v>
      </c>
      <c r="C7" s="5">
        <v>26</v>
      </c>
      <c r="D7" s="5">
        <v>80</v>
      </c>
      <c r="E7" s="5">
        <v>30</v>
      </c>
      <c r="G7" s="4" t="s">
        <v>11</v>
      </c>
      <c r="H7" s="5">
        <v>90</v>
      </c>
      <c r="I7" s="5">
        <v>53</v>
      </c>
      <c r="J7" s="5">
        <v>77</v>
      </c>
      <c r="L7" s="4" t="s">
        <v>11</v>
      </c>
      <c r="M7" s="5">
        <v>28</v>
      </c>
      <c r="N7" s="5">
        <v>88</v>
      </c>
      <c r="O7" s="5">
        <v>14</v>
      </c>
    </row>
    <row r="8" spans="2:28" ht="22.5" x14ac:dyDescent="0.45">
      <c r="B8" s="4" t="s">
        <v>12</v>
      </c>
      <c r="C8" s="5">
        <v>64</v>
      </c>
      <c r="D8" s="5">
        <v>5</v>
      </c>
      <c r="E8" s="5">
        <v>34</v>
      </c>
      <c r="G8" s="4" t="s">
        <v>12</v>
      </c>
      <c r="H8" s="5">
        <v>67</v>
      </c>
      <c r="I8" s="5">
        <v>24</v>
      </c>
      <c r="J8" s="5">
        <v>57</v>
      </c>
      <c r="L8" s="4" t="s">
        <v>12</v>
      </c>
      <c r="M8" s="5">
        <v>12</v>
      </c>
      <c r="N8" s="5">
        <v>81</v>
      </c>
      <c r="O8" s="5">
        <v>60</v>
      </c>
      <c r="Q8" s="9" t="s">
        <v>3</v>
      </c>
      <c r="R8" s="9"/>
      <c r="S8" s="9"/>
      <c r="T8" s="9"/>
      <c r="U8" s="9"/>
      <c r="V8" s="9"/>
      <c r="W8" s="9"/>
    </row>
    <row r="9" spans="2:28" x14ac:dyDescent="0.45">
      <c r="B9" s="8"/>
      <c r="Q9" s="6"/>
      <c r="R9" s="6" t="s">
        <v>7</v>
      </c>
      <c r="S9" s="6" t="s">
        <v>8</v>
      </c>
      <c r="T9" s="6" t="s">
        <v>9</v>
      </c>
      <c r="U9" s="6" t="s">
        <v>10</v>
      </c>
      <c r="V9" s="6" t="s">
        <v>11</v>
      </c>
      <c r="W9" s="6" t="s">
        <v>12</v>
      </c>
    </row>
    <row r="10" spans="2:28" x14ac:dyDescent="0.45">
      <c r="B10" s="8"/>
      <c r="Q10" s="7">
        <v>2014</v>
      </c>
      <c r="R10" s="6">
        <f>INDEX(($B$2:$E$8,$G$2:$J$8,$L$2:$O$8),MATCH(R$9,$B$2:$B$8),4,1)</f>
        <v>89</v>
      </c>
      <c r="S10" s="6">
        <f>INDEX(($B$2:$E$8,$G$2:$J$8,$L$2:$O$8),MATCH(S$9,$B$2:$B$8),4,1)</f>
        <v>1</v>
      </c>
      <c r="T10" s="6">
        <f>INDEX(($B$2:$E$8,$G$2:$J$8,$L$2:$O$8),MATCH(T$9,$B$2:$B$8),4,1)</f>
        <v>5</v>
      </c>
      <c r="U10" s="6">
        <f>INDEX(($B$2:$E$8,$G$2:$J$8,$L$2:$O$8),MATCH(U$9,$B$2:$B$8),4,1)</f>
        <v>63</v>
      </c>
      <c r="V10" s="6">
        <f>INDEX(($B$2:$E$8,$G$2:$J$8,$L$2:$O$8),MATCH(V$9,$B$2:$B$8),4,1)</f>
        <v>30</v>
      </c>
      <c r="W10" s="6">
        <f>INDEX(($B$2:$E$8,$G$2:$J$8,$L$2:$O$8),MATCH(W$9,$B$2:$B$8),4,1)</f>
        <v>34</v>
      </c>
    </row>
    <row r="11" spans="2:28" x14ac:dyDescent="0.45">
      <c r="Q11" s="7">
        <v>2015</v>
      </c>
      <c r="R11" s="6">
        <f>INDEX(($B$2:$E$8,$G$2:$J$8,$L$2:$O$8),MATCH(R$9,$B$2:$B$8),4,2)</f>
        <v>51</v>
      </c>
      <c r="S11" s="6">
        <f>INDEX(($B$2:$E$8,$G$2:$J$8,$L$2:$O$8),MATCH(S$9,$B$2:$B$8),4,2)</f>
        <v>87</v>
      </c>
      <c r="T11" s="6">
        <f>INDEX(($B$2:$E$8,$G$2:$J$8,$L$2:$O$8),MATCH(T$9,$B$2:$B$8),4,2)</f>
        <v>40</v>
      </c>
      <c r="U11" s="6">
        <f>INDEX(($B$2:$E$8,$G$2:$J$8,$L$2:$O$8),MATCH(U$9,$B$2:$B$8),4,2)</f>
        <v>34</v>
      </c>
      <c r="V11" s="6">
        <f>INDEX(($B$2:$E$8,$G$2:$J$8,$L$2:$O$8),MATCH(V$9,$B$2:$B$8),4,2)</f>
        <v>77</v>
      </c>
      <c r="W11" s="6">
        <f>INDEX(($B$2:$E$8,$G$2:$J$8,$L$2:$O$8),MATCH(W$9,$B$2:$B$8),4,2)</f>
        <v>57</v>
      </c>
    </row>
    <row r="12" spans="2:28" x14ac:dyDescent="0.45">
      <c r="Q12" s="7">
        <v>2016</v>
      </c>
      <c r="R12" s="6">
        <f>INDEX(($B$2:$E$8,$G$2:$J$8,$L$2:$O$8),MATCH(R$3,$B$2:$B$8),4,3)</f>
        <v>83</v>
      </c>
      <c r="S12" s="6">
        <f>INDEX(($B$2:$E$8,$G$2:$J$8,$L$2:$O$8),MATCH(S$3,$B$2:$B$8),4,3)</f>
        <v>65</v>
      </c>
      <c r="T12" s="6">
        <f>INDEX(($B$2:$E$8,$G$2:$J$8,$L$2:$O$8),MATCH(T$3,$B$2:$B$8),4,3)</f>
        <v>18</v>
      </c>
      <c r="U12" s="6">
        <f>INDEX(($B$2:$E$8,$G$2:$J$8,$L$2:$O$8),MATCH(U$3,$B$2:$B$8),4,3)</f>
        <v>27</v>
      </c>
      <c r="V12" s="6">
        <f>INDEX(($B$2:$E$8,$G$2:$J$8,$L$2:$O$8),MATCH(V$3,$B$2:$B$8),4,3)</f>
        <v>14</v>
      </c>
      <c r="W12" s="6">
        <f>INDEX(($B$2:$E$8,$G$2:$J$8,$L$2:$O$8),MATCH(W$3,$B$2:$B$8),4,3)</f>
        <v>60</v>
      </c>
    </row>
    <row r="14" spans="2:28" ht="22.5" x14ac:dyDescent="0.45">
      <c r="Q14" s="9" t="s">
        <v>2</v>
      </c>
      <c r="R14" s="9"/>
      <c r="S14" s="9"/>
      <c r="T14" s="9"/>
      <c r="U14" s="9"/>
      <c r="V14" s="9"/>
      <c r="W14" s="9"/>
    </row>
    <row r="15" spans="2:28" x14ac:dyDescent="0.45">
      <c r="Q15" s="6"/>
      <c r="R15" s="6" t="s">
        <v>7</v>
      </c>
      <c r="S15" s="6" t="s">
        <v>8</v>
      </c>
      <c r="T15" s="6" t="s">
        <v>9</v>
      </c>
      <c r="U15" s="6" t="s">
        <v>10</v>
      </c>
      <c r="V15" s="6" t="s">
        <v>11</v>
      </c>
      <c r="W15" s="6" t="s">
        <v>12</v>
      </c>
    </row>
    <row r="16" spans="2:28" x14ac:dyDescent="0.45">
      <c r="Q16" s="7">
        <v>2014</v>
      </c>
      <c r="R16" s="6">
        <f>INDEX(($B$2:$E$8,$G$2:$J$8,$L$2:$O$8),MATCH(R$9,$B$2:$B$8),4,1)</f>
        <v>89</v>
      </c>
      <c r="S16" s="6">
        <f>INDEX(($B$2:$E$8,$G$2:$J$8,$L$2:$O$8),MATCH(S$9,$B$2:$B$8),4,1)</f>
        <v>1</v>
      </c>
      <c r="T16" s="6">
        <f>INDEX(($B$2:$E$8,$G$2:$J$8,$L$2:$O$8),MATCH(T$9,$B$2:$B$8),4,1)</f>
        <v>5</v>
      </c>
      <c r="U16" s="6">
        <f>INDEX(($B$2:$E$8,$G$2:$J$8,$L$2:$O$8),MATCH(U$9,$B$2:$B$8),4,1)</f>
        <v>63</v>
      </c>
      <c r="V16" s="6">
        <f>INDEX(($B$2:$E$8,$G$2:$J$8,$L$2:$O$8),MATCH(V$9,$B$2:$B$8),4,1)</f>
        <v>30</v>
      </c>
      <c r="W16" s="6">
        <f>INDEX(($B$2:$E$8,$G$2:$J$8,$L$2:$O$8),MATCH(W$9,$B$2:$B$8),4,1)</f>
        <v>34</v>
      </c>
    </row>
    <row r="17" spans="17:23" x14ac:dyDescent="0.45">
      <c r="Q17" s="7">
        <v>2015</v>
      </c>
      <c r="R17" s="6">
        <f>INDEX(($B$2:$E$8,$G$2:$J$8,$L$2:$O$8),MATCH(R$9,$B$2:$B$8),4,2)</f>
        <v>51</v>
      </c>
      <c r="S17" s="6">
        <f>INDEX(($B$2:$E$8,$G$2:$J$8,$L$2:$O$8),MATCH(S$9,$B$2:$B$8),4,2)</f>
        <v>87</v>
      </c>
      <c r="T17" s="6">
        <f>INDEX(($B$2:$E$8,$G$2:$J$8,$L$2:$O$8),MATCH(T$9,$B$2:$B$8),4,2)</f>
        <v>40</v>
      </c>
      <c r="U17" s="6">
        <f>INDEX(($B$2:$E$8,$G$2:$J$8,$L$2:$O$8),MATCH(U$9,$B$2:$B$8),4,2)</f>
        <v>34</v>
      </c>
      <c r="V17" s="6">
        <f>INDEX(($B$2:$E$8,$G$2:$J$8,$L$2:$O$8),MATCH(V$9,$B$2:$B$8),4,2)</f>
        <v>77</v>
      </c>
      <c r="W17" s="6">
        <f>INDEX(($B$2:$E$8,$G$2:$J$8,$L$2:$O$8),MATCH(W$9,$B$2:$B$8),4,2)</f>
        <v>57</v>
      </c>
    </row>
    <row r="18" spans="17:23" x14ac:dyDescent="0.45">
      <c r="Q18" s="7">
        <v>2016</v>
      </c>
      <c r="R18" s="6">
        <f>INDEX(($B$2:$E$8,$G$2:$J$8,$L$2:$O$8),MATCH(R$3,$B$2:$B$8),4,3)</f>
        <v>83</v>
      </c>
      <c r="S18" s="6">
        <f>INDEX(($B$2:$E$8,$G$2:$J$8,$L$2:$O$8),MATCH(S$3,$B$2:$B$8),4,3)</f>
        <v>65</v>
      </c>
      <c r="T18" s="6">
        <f>INDEX(($B$2:$E$8,$G$2:$J$8,$L$2:$O$8),MATCH(T$3,$B$2:$B$8),4,3)</f>
        <v>18</v>
      </c>
      <c r="U18" s="6">
        <f>INDEX(($B$2:$E$8,$G$2:$J$8,$L$2:$O$8),MATCH(U$3,$B$2:$B$8),4,3)</f>
        <v>27</v>
      </c>
      <c r="V18" s="6">
        <f>INDEX(($B$2:$E$8,$G$2:$J$8,$L$2:$O$8),MATCH(V$3,$B$2:$B$8),4,3)</f>
        <v>14</v>
      </c>
      <c r="W18" s="6">
        <f>INDEX(($B$2:$E$8,$G$2:$J$8,$L$2:$O$8),MATCH(W$3,$B$2:$B$8),4,3)</f>
        <v>60</v>
      </c>
    </row>
  </sheetData>
  <mergeCells count="3">
    <mergeCell ref="Q2:W2"/>
    <mergeCell ref="Q8:W8"/>
    <mergeCell ref="Q14:W14"/>
  </mergeCells>
  <phoneticPr fontId="2"/>
  <dataValidations count="3">
    <dataValidation type="list" allowBlank="1" showInputMessage="1" showErrorMessage="1" sqref="AA3">
      <formula1>"新宿,池袋,渋谷"</formula1>
    </dataValidation>
    <dataValidation type="list" allowBlank="1" showInputMessage="1" showErrorMessage="1" sqref="Y3">
      <formula1>$Q$10:$Q$12</formula1>
    </dataValidation>
    <dataValidation type="list" allowBlank="1" showInputMessage="1" showErrorMessage="1" sqref="Z3">
      <formula1>$R$3:$W$3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INDEX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2014-10-23T06:08:31Z</dcterms:created>
  <dcterms:modified xsi:type="dcterms:W3CDTF">2014-10-24T05:08:11Z</dcterms:modified>
</cp:coreProperties>
</file>